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45"/>
  </bookViews>
  <sheets>
    <sheet name="liška" sheetId="23" r:id="rId1"/>
  </sheets>
  <calcPr calcId="114210"/>
</workbook>
</file>

<file path=xl/calcChain.xml><?xml version="1.0" encoding="utf-8"?>
<calcChain xmlns="http://schemas.openxmlformats.org/spreadsheetml/2006/main">
  <c r="M5" i="23"/>
  <c r="M7"/>
  <c r="M9"/>
  <c r="P8"/>
  <c r="O8"/>
  <c r="R8"/>
  <c r="P10"/>
  <c r="O10"/>
  <c r="R10"/>
  <c r="P12"/>
  <c r="O12"/>
  <c r="R12"/>
  <c r="P14"/>
  <c r="O14"/>
  <c r="R14"/>
  <c r="P16"/>
  <c r="O16"/>
  <c r="R16"/>
  <c r="M38"/>
  <c r="A2"/>
  <c r="P27"/>
  <c r="Q28"/>
  <c r="Q27"/>
  <c r="R27"/>
  <c r="Q29"/>
  <c r="S37"/>
  <c r="S36"/>
  <c r="S38"/>
  <c r="S39"/>
  <c r="H11"/>
</calcChain>
</file>

<file path=xl/sharedStrings.xml><?xml version="1.0" encoding="utf-8"?>
<sst xmlns="http://schemas.openxmlformats.org/spreadsheetml/2006/main" count="76" uniqueCount="57">
  <si>
    <t>Medaile</t>
  </si>
  <si>
    <t>J</t>
  </si>
  <si>
    <t>Body CIC</t>
  </si>
  <si>
    <t>I</t>
  </si>
  <si>
    <t>K</t>
  </si>
  <si>
    <t>L</t>
  </si>
  <si>
    <t>N</t>
  </si>
  <si>
    <t>O</t>
  </si>
  <si>
    <t>Znak SPS</t>
  </si>
  <si>
    <t>Měřená hodnota</t>
  </si>
  <si>
    <t>koeficient</t>
  </si>
  <si>
    <t>body</t>
  </si>
  <si>
    <t>Odhad stáří</t>
  </si>
  <si>
    <t>H</t>
  </si>
  <si>
    <t>Hmotnost vyvrženého kusu v kg</t>
  </si>
  <si>
    <t>G</t>
  </si>
  <si>
    <t>Den   Měsíc  Rrok</t>
  </si>
  <si>
    <t>Data ulovení</t>
  </si>
  <si>
    <t>F</t>
  </si>
  <si>
    <t>Druh honitby</t>
  </si>
  <si>
    <t>E</t>
  </si>
  <si>
    <t>Honitba</t>
  </si>
  <si>
    <t>Místo ulovení</t>
  </si>
  <si>
    <t>D</t>
  </si>
  <si>
    <t>Okres</t>
  </si>
  <si>
    <t>Kraj</t>
  </si>
  <si>
    <t>Jméno lovce</t>
  </si>
  <si>
    <t>C</t>
  </si>
  <si>
    <t>Poznámka:</t>
  </si>
  <si>
    <t>Ćíslo</t>
  </si>
  <si>
    <t>Trofej</t>
  </si>
  <si>
    <t>B</t>
  </si>
  <si>
    <t>Bodová hodnota trofeje</t>
  </si>
  <si>
    <t>Druh</t>
  </si>
  <si>
    <t>A</t>
  </si>
  <si>
    <t>Místo hodnocení</t>
  </si>
  <si>
    <t>Datum</t>
  </si>
  <si>
    <t>Hodnotil</t>
  </si>
  <si>
    <t>Ćíslo štítku</t>
  </si>
  <si>
    <t>Délka lebka</t>
  </si>
  <si>
    <t>Šířka lebky</t>
  </si>
  <si>
    <t>KŮŽE MEDVĚDA - VLKA</t>
  </si>
  <si>
    <t>Délka kůže</t>
  </si>
  <si>
    <t>Šířka kůže</t>
  </si>
  <si>
    <t>Přirážky na vzhled</t>
  </si>
  <si>
    <t>KŮŽE RYSA - DIVOKÉ KOČKY</t>
  </si>
  <si>
    <t>Rozpětí</t>
  </si>
  <si>
    <t>SU</t>
  </si>
  <si>
    <t>OL</t>
  </si>
  <si>
    <t>II</t>
  </si>
  <si>
    <t>Bronzová medaile</t>
  </si>
  <si>
    <t>Stříbrná medaile</t>
  </si>
  <si>
    <t xml:space="preserve">LIŠKA </t>
  </si>
  <si>
    <r>
      <t xml:space="preserve">Poznámka:                 </t>
    </r>
    <r>
      <rPr>
        <b/>
        <sz val="10"/>
        <rFont val="Times New Roman CE"/>
        <charset val="238"/>
      </rPr>
      <t xml:space="preserve">Stříbrná medaile                                        </t>
    </r>
  </si>
  <si>
    <t>Zlatá medaile</t>
  </si>
  <si>
    <t>Vyšehoří</t>
  </si>
  <si>
    <t>Ing.Vladimír Diviš, Sedlmayer Jiří, Hanák Jiří</t>
  </si>
</sst>
</file>

<file path=xl/styles.xml><?xml version="1.0" encoding="utf-8"?>
<styleSheet xmlns="http://schemas.openxmlformats.org/spreadsheetml/2006/main">
  <numFmts count="1">
    <numFmt numFmtId="166" formatCode="0.0"/>
  </numFmts>
  <fonts count="18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6"/>
      <name val="Times New Roman CE"/>
      <charset val="238"/>
    </font>
    <font>
      <sz val="7"/>
      <name val="Times New Roman CE"/>
      <charset val="238"/>
    </font>
    <font>
      <sz val="7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4"/>
      <name val="Times New Roman CE"/>
      <charset val="238"/>
    </font>
    <font>
      <b/>
      <sz val="10"/>
      <name val="Arial CE"/>
      <charset val="238"/>
    </font>
    <font>
      <sz val="5"/>
      <name val="Times New Roman CE"/>
      <charset val="238"/>
    </font>
    <font>
      <sz val="10"/>
      <name val="Times New Roman"/>
      <family val="1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textRotation="90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Protection="1">
      <protection hidden="1"/>
    </xf>
    <xf numFmtId="0" fontId="9" fillId="0" borderId="4" xfId="0" applyFont="1" applyBorder="1" applyAlignment="1" applyProtection="1">
      <alignment horizontal="center" vertical="center" textRotation="90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vertical="center" textRotation="90" wrapText="1"/>
      <protection hidden="1"/>
    </xf>
    <xf numFmtId="0" fontId="9" fillId="0" borderId="10" xfId="0" applyFont="1" applyBorder="1" applyAlignment="1" applyProtection="1">
      <alignment vertical="center" textRotation="90" wrapText="1"/>
      <protection hidden="1"/>
    </xf>
    <xf numFmtId="0" fontId="15" fillId="0" borderId="7" xfId="0" applyFont="1" applyBorder="1" applyAlignment="1" applyProtection="1">
      <alignment horizontal="center" vertical="center" textRotation="90" wrapText="1"/>
      <protection hidden="1"/>
    </xf>
    <xf numFmtId="0" fontId="0" fillId="0" borderId="11" xfId="0" applyBorder="1"/>
    <xf numFmtId="0" fontId="0" fillId="0" borderId="7" xfId="0" applyBorder="1"/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6" fillId="0" borderId="13" xfId="0" applyFont="1" applyBorder="1" applyAlignment="1">
      <alignment horizontal="center"/>
    </xf>
    <xf numFmtId="0" fontId="0" fillId="0" borderId="11" xfId="0" applyBorder="1" applyAlignment="1"/>
    <xf numFmtId="166" fontId="5" fillId="0" borderId="9" xfId="0" applyNumberFormat="1" applyFont="1" applyBorder="1" applyAlignment="1" applyProtection="1">
      <alignment vertical="center" wrapText="1"/>
      <protection hidden="1"/>
    </xf>
    <xf numFmtId="0" fontId="0" fillId="0" borderId="14" xfId="0" applyBorder="1" applyAlignment="1"/>
    <xf numFmtId="2" fontId="7" fillId="0" borderId="15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 textRotation="90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66" fontId="5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16" xfId="0" applyFont="1" applyBorder="1" applyAlignment="1" applyProtection="1">
      <alignment vertical="top" wrapText="1"/>
      <protection hidden="1"/>
    </xf>
    <xf numFmtId="0" fontId="5" fillId="0" borderId="17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2" fontId="2" fillId="0" borderId="0" xfId="0" applyNumberFormat="1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2" fontId="5" fillId="0" borderId="0" xfId="0" applyNumberFormat="1" applyFont="1" applyBorder="1" applyAlignment="1" applyProtection="1">
      <protection hidden="1"/>
    </xf>
    <xf numFmtId="2" fontId="5" fillId="0" borderId="0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2" fontId="5" fillId="0" borderId="56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57" xfId="0" applyNumberFormat="1" applyFont="1" applyBorder="1" applyAlignment="1" applyProtection="1">
      <alignment horizontal="center" vertical="center" wrapText="1"/>
      <protection hidden="1"/>
    </xf>
    <xf numFmtId="166" fontId="5" fillId="0" borderId="18" xfId="0" applyNumberFormat="1" applyFont="1" applyBorder="1" applyAlignment="1" applyProtection="1">
      <alignment horizontal="center" vertical="center" wrapText="1"/>
      <protection hidden="1"/>
    </xf>
    <xf numFmtId="166" fontId="5" fillId="0" borderId="9" xfId="0" applyNumberFormat="1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2" fontId="5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4" fillId="0" borderId="34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37" xfId="0" applyFont="1" applyBorder="1" applyAlignment="1" applyProtection="1">
      <alignment horizontal="left" vertical="center" wrapText="1"/>
      <protection hidden="1"/>
    </xf>
    <xf numFmtId="0" fontId="16" fillId="0" borderId="10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32" xfId="0" applyFont="1" applyBorder="1" applyAlignment="1" applyProtection="1">
      <alignment horizontal="left"/>
      <protection hidden="1"/>
    </xf>
    <xf numFmtId="0" fontId="6" fillId="0" borderId="29" xfId="0" applyFont="1" applyBorder="1" applyAlignment="1" applyProtection="1">
      <alignment horizontal="left"/>
      <protection hidden="1"/>
    </xf>
    <xf numFmtId="0" fontId="6" fillId="0" borderId="3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14" fontId="5" fillId="0" borderId="7" xfId="0" applyNumberFormat="1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22" xfId="0" applyFont="1" applyBorder="1" applyAlignment="1" applyProtection="1">
      <alignment horizontal="center" vertical="center" wrapText="1"/>
      <protection locked="0" hidden="1"/>
    </xf>
    <xf numFmtId="0" fontId="11" fillId="0" borderId="26" xfId="0" applyFont="1" applyBorder="1" applyAlignment="1" applyProtection="1">
      <alignment horizontal="center" vertical="center" wrapText="1"/>
      <protection locked="0" hidden="1"/>
    </xf>
    <xf numFmtId="0" fontId="16" fillId="0" borderId="7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textRotation="90"/>
      <protection hidden="1"/>
    </xf>
    <xf numFmtId="0" fontId="5" fillId="0" borderId="32" xfId="0" applyFont="1" applyBorder="1" applyAlignment="1" applyProtection="1">
      <alignment horizontal="center" textRotation="90"/>
      <protection hidden="1"/>
    </xf>
    <xf numFmtId="0" fontId="8" fillId="0" borderId="7" xfId="0" applyFont="1" applyBorder="1" applyAlignment="1" applyProtection="1">
      <alignment horizontal="center" vertical="center" textRotation="90"/>
      <protection hidden="1"/>
    </xf>
    <xf numFmtId="0" fontId="8" fillId="0" borderId="29" xfId="0" applyFont="1" applyBorder="1" applyAlignment="1" applyProtection="1">
      <alignment horizontal="center" vertical="center" textRotation="90"/>
      <protection hidden="1"/>
    </xf>
    <xf numFmtId="0" fontId="9" fillId="0" borderId="22" xfId="0" applyFont="1" applyBorder="1" applyAlignment="1" applyProtection="1">
      <alignment horizontal="center" vertical="center" textRotation="90"/>
      <protection hidden="1"/>
    </xf>
    <xf numFmtId="0" fontId="9" fillId="0" borderId="31" xfId="0" applyFont="1" applyBorder="1" applyAlignment="1" applyProtection="1">
      <alignment horizontal="center" vertical="center" textRotation="90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33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 textRotation="90" wrapText="1"/>
      <protection hidden="1"/>
    </xf>
    <xf numFmtId="0" fontId="9" fillId="0" borderId="22" xfId="0" applyFont="1" applyBorder="1" applyAlignment="1" applyProtection="1">
      <alignment horizontal="center" vertical="center" textRotation="90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left" vertical="top" wrapText="1"/>
      <protection hidden="1"/>
    </xf>
    <xf numFmtId="0" fontId="5" fillId="0" borderId="51" xfId="0" applyFont="1" applyBorder="1" applyAlignment="1" applyProtection="1">
      <alignment horizontal="left" vertical="top" wrapText="1"/>
      <protection hidden="1"/>
    </xf>
    <xf numFmtId="0" fontId="5" fillId="0" borderId="52" xfId="0" applyFont="1" applyBorder="1" applyAlignment="1" applyProtection="1">
      <alignment horizontal="left" vertical="top" wrapText="1"/>
      <protection hidden="1"/>
    </xf>
    <xf numFmtId="0" fontId="5" fillId="0" borderId="53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4" xfId="0" applyFont="1" applyBorder="1" applyAlignment="1" applyProtection="1">
      <alignment horizontal="left" vertical="center" wrapText="1"/>
      <protection hidden="1"/>
    </xf>
    <xf numFmtId="0" fontId="5" fillId="0" borderId="40" xfId="0" applyFont="1" applyBorder="1" applyAlignment="1" applyProtection="1">
      <alignment horizontal="left" vertical="center" wrapText="1"/>
      <protection hidden="1"/>
    </xf>
    <xf numFmtId="0" fontId="5" fillId="0" borderId="41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33" xfId="0" applyFont="1" applyBorder="1" applyAlignment="1" applyProtection="1">
      <alignment horizontal="left" vertical="center" wrapText="1"/>
      <protection hidden="1"/>
    </xf>
    <xf numFmtId="0" fontId="5" fillId="0" borderId="44" xfId="0" applyFont="1" applyBorder="1" applyAlignment="1" applyProtection="1">
      <alignment horizontal="left" vertical="center" wrapText="1"/>
      <protection hidden="1"/>
    </xf>
    <xf numFmtId="14" fontId="6" fillId="0" borderId="13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center" vertical="center" textRotation="90" wrapText="1"/>
      <protection hidden="1"/>
    </xf>
    <xf numFmtId="0" fontId="8" fillId="0" borderId="7" xfId="0" applyFont="1" applyBorder="1" applyAlignment="1" applyProtection="1">
      <alignment horizontal="center" vertical="center" textRotation="90" wrapText="1"/>
      <protection hidden="1"/>
    </xf>
    <xf numFmtId="2" fontId="4" fillId="0" borderId="2" xfId="0" applyNumberFormat="1" applyFont="1" applyBorder="1" applyAlignment="1" applyProtection="1">
      <alignment horizontal="center" vertical="top" textRotation="90"/>
      <protection hidden="1"/>
    </xf>
    <xf numFmtId="2" fontId="4" fillId="0" borderId="35" xfId="0" applyNumberFormat="1" applyFont="1" applyBorder="1" applyAlignment="1" applyProtection="1">
      <alignment horizontal="center" vertical="top" textRotation="90"/>
      <protection hidden="1"/>
    </xf>
    <xf numFmtId="0" fontId="8" fillId="0" borderId="19" xfId="0" applyFont="1" applyBorder="1" applyAlignment="1" applyProtection="1">
      <alignment horizontal="center" vertical="center" textRotation="90"/>
      <protection hidden="1"/>
    </xf>
    <xf numFmtId="0" fontId="8" fillId="0" borderId="20" xfId="0" applyFont="1" applyBorder="1" applyAlignment="1" applyProtection="1">
      <alignment horizontal="center" vertical="center" textRotation="90"/>
      <protection hidden="1"/>
    </xf>
    <xf numFmtId="0" fontId="8" fillId="0" borderId="23" xfId="0" applyFont="1" applyBorder="1" applyAlignment="1" applyProtection="1">
      <alignment horizontal="center" vertical="center" textRotation="90"/>
      <protection hidden="1"/>
    </xf>
    <xf numFmtId="0" fontId="8" fillId="0" borderId="24" xfId="0" applyFont="1" applyBorder="1" applyAlignment="1" applyProtection="1">
      <alignment horizontal="center" vertical="center" textRotation="90"/>
      <protection hidden="1"/>
    </xf>
    <xf numFmtId="0" fontId="9" fillId="0" borderId="19" xfId="0" applyFont="1" applyBorder="1" applyAlignment="1" applyProtection="1">
      <alignment horizontal="center" vertical="center" textRotation="90"/>
      <protection hidden="1"/>
    </xf>
    <xf numFmtId="0" fontId="9" fillId="0" borderId="20" xfId="0" applyFont="1" applyBorder="1" applyAlignment="1" applyProtection="1">
      <alignment horizontal="center" vertical="center" textRotation="90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hidden="1"/>
    </xf>
    <xf numFmtId="0" fontId="6" fillId="0" borderId="3" xfId="0" applyFont="1" applyBorder="1" applyAlignment="1" applyProtection="1">
      <alignment horizontal="center" vertical="center" textRotation="90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34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center" vertical="center" textRotation="90" wrapText="1"/>
      <protection hidden="1"/>
    </xf>
    <xf numFmtId="0" fontId="13" fillId="0" borderId="7" xfId="0" applyFont="1" applyBorder="1" applyAlignment="1" applyProtection="1">
      <alignment horizontal="center" vertical="center" textRotation="90" wrapText="1"/>
      <protection hidden="1"/>
    </xf>
    <xf numFmtId="0" fontId="5" fillId="0" borderId="19" xfId="0" applyFont="1" applyBorder="1" applyAlignment="1" applyProtection="1">
      <alignment horizontal="left" vertical="center" wrapText="1"/>
      <protection hidden="1"/>
    </xf>
    <xf numFmtId="0" fontId="5" fillId="0" borderId="34" xfId="0" applyFont="1" applyBorder="1" applyAlignment="1" applyProtection="1">
      <alignment horizontal="left" vertical="center" wrapText="1"/>
      <protection hidden="1"/>
    </xf>
    <xf numFmtId="0" fontId="5" fillId="0" borderId="37" xfId="0" applyFont="1" applyBorder="1" applyAlignment="1" applyProtection="1">
      <alignment horizontal="left" vertical="center" wrapText="1"/>
      <protection hidden="1"/>
    </xf>
    <xf numFmtId="2" fontId="12" fillId="0" borderId="47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6" fontId="5" fillId="0" borderId="36" xfId="0" applyNumberFormat="1" applyFont="1" applyBorder="1" applyAlignment="1" applyProtection="1">
      <alignment horizontal="center" vertical="center" wrapText="1"/>
      <protection hidden="1"/>
    </xf>
    <xf numFmtId="166" fontId="5" fillId="0" borderId="28" xfId="0" applyNumberFormat="1" applyFont="1" applyBorder="1" applyAlignment="1" applyProtection="1">
      <alignment horizontal="center" vertical="center" wrapText="1"/>
      <protection hidden="1"/>
    </xf>
    <xf numFmtId="2" fontId="5" fillId="2" borderId="46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2" fontId="5" fillId="2" borderId="45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0" applyNumberFormat="1" applyFont="1" applyBorder="1" applyAlignment="1" applyProtection="1">
      <alignment horizontal="center" vertical="center" wrapText="1"/>
      <protection hidden="1"/>
    </xf>
    <xf numFmtId="166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11" fillId="0" borderId="37" xfId="0" applyNumberFormat="1" applyFont="1" applyBorder="1" applyAlignment="1" applyProtection="1">
      <alignment horizontal="center" vertical="center" wrapText="1"/>
      <protection hidden="1"/>
    </xf>
    <xf numFmtId="2" fontId="11" fillId="0" borderId="44" xfId="0" applyNumberFormat="1" applyFont="1" applyBorder="1" applyAlignment="1" applyProtection="1">
      <alignment horizontal="center" vertical="center" wrapText="1"/>
      <protection hidden="1"/>
    </xf>
    <xf numFmtId="2" fontId="12" fillId="0" borderId="45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vertical="top" wrapText="1"/>
      <protection hidden="1"/>
    </xf>
    <xf numFmtId="0" fontId="0" fillId="0" borderId="40" xfId="0" applyBorder="1" applyAlignment="1">
      <alignment vertical="top" wrapText="1"/>
    </xf>
    <xf numFmtId="0" fontId="17" fillId="0" borderId="40" xfId="0" applyFont="1" applyBorder="1" applyAlignment="1" applyProtection="1">
      <alignment horizontal="center" vertical="center" wrapText="1"/>
      <protection hidden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 textRotation="90" wrapText="1"/>
      <protection hidden="1"/>
    </xf>
    <xf numFmtId="0" fontId="8" fillId="0" borderId="23" xfId="0" applyFont="1" applyBorder="1" applyAlignment="1" applyProtection="1">
      <alignment horizontal="center" vertical="center" textRotation="90" wrapText="1"/>
      <protection hidden="1"/>
    </xf>
    <xf numFmtId="0" fontId="8" fillId="0" borderId="20" xfId="0" applyFont="1" applyBorder="1" applyAlignment="1" applyProtection="1">
      <alignment horizontal="center" vertical="center" textRotation="90" wrapText="1"/>
      <protection hidden="1"/>
    </xf>
    <xf numFmtId="0" fontId="8" fillId="0" borderId="24" xfId="0" applyFont="1" applyBorder="1" applyAlignment="1" applyProtection="1">
      <alignment horizontal="center" vertical="center" textRotation="90" wrapText="1"/>
      <protection hidden="1"/>
    </xf>
    <xf numFmtId="0" fontId="8" fillId="0" borderId="10" xfId="0" applyFont="1" applyBorder="1" applyAlignment="1" applyProtection="1">
      <alignment horizontal="center" vertical="center" textRotation="90" wrapText="1"/>
      <protection hidden="1"/>
    </xf>
    <xf numFmtId="0" fontId="8" fillId="0" borderId="27" xfId="0" applyFont="1" applyBorder="1" applyAlignment="1" applyProtection="1">
      <alignment horizontal="center" vertical="center" textRotation="90" wrapText="1"/>
      <protection hidden="1"/>
    </xf>
    <xf numFmtId="0" fontId="14" fillId="0" borderId="34" xfId="0" applyFont="1" applyBorder="1"/>
    <xf numFmtId="0" fontId="14" fillId="0" borderId="37" xfId="0" applyFont="1" applyBorder="1"/>
    <xf numFmtId="0" fontId="14" fillId="0" borderId="20" xfId="0" applyFont="1" applyBorder="1"/>
    <xf numFmtId="0" fontId="14" fillId="0" borderId="0" xfId="0" applyFont="1" applyBorder="1"/>
    <xf numFmtId="0" fontId="14" fillId="0" borderId="38" xfId="0" applyFont="1" applyBorder="1"/>
    <xf numFmtId="166" fontId="5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textRotation="90" wrapText="1"/>
      <protection hidden="1"/>
    </xf>
    <xf numFmtId="0" fontId="9" fillId="0" borderId="20" xfId="0" applyFont="1" applyBorder="1" applyAlignment="1" applyProtection="1">
      <alignment horizontal="center" vertical="center" textRotation="90" wrapText="1"/>
      <protection hidden="1"/>
    </xf>
    <xf numFmtId="0" fontId="9" fillId="0" borderId="10" xfId="0" applyFont="1" applyBorder="1" applyAlignment="1" applyProtection="1">
      <alignment horizontal="center" vertical="center" textRotation="90" wrapText="1"/>
      <protection hidden="1"/>
    </xf>
    <xf numFmtId="0" fontId="8" fillId="0" borderId="21" xfId="0" applyFont="1" applyBorder="1" applyAlignment="1" applyProtection="1">
      <alignment horizontal="center" vertical="center" textRotation="90" wrapText="1"/>
      <protection hidden="1"/>
    </xf>
    <xf numFmtId="0" fontId="8" fillId="0" borderId="18" xfId="0" applyFont="1" applyBorder="1" applyAlignment="1" applyProtection="1">
      <alignment horizontal="center" vertical="center" textRotation="90" wrapText="1"/>
      <protection hidden="1"/>
    </xf>
    <xf numFmtId="0" fontId="8" fillId="0" borderId="9" xfId="0" applyFont="1" applyBorder="1" applyAlignment="1" applyProtection="1">
      <alignment horizontal="center" vertical="center" textRotation="90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workbookViewId="0">
      <selection activeCell="L45" sqref="L45"/>
    </sheetView>
  </sheetViews>
  <sheetFormatPr defaultRowHeight="12.75"/>
  <cols>
    <col min="1" max="1" width="3.42578125" style="10" customWidth="1"/>
    <col min="2" max="3" width="2" style="34" customWidth="1"/>
    <col min="4" max="4" width="2" style="35" customWidth="1"/>
    <col min="5" max="5" width="4.28515625" style="13" customWidth="1"/>
    <col min="6" max="6" width="3.140625" style="2" customWidth="1"/>
    <col min="7" max="7" width="9.28515625" style="2" customWidth="1"/>
    <col min="8" max="8" width="5.140625" style="2" customWidth="1"/>
    <col min="9" max="9" width="6.42578125" style="11" customWidth="1"/>
    <col min="10" max="10" width="13" style="2" customWidth="1"/>
    <col min="11" max="11" width="5.42578125" style="14" customWidth="1"/>
    <col min="12" max="12" width="5.140625" style="2" customWidth="1"/>
    <col min="13" max="13" width="6.42578125" style="36" customWidth="1"/>
    <col min="14" max="14" width="9.140625" style="2"/>
    <col min="15" max="16" width="8.28515625" style="43" hidden="1" customWidth="1"/>
    <col min="17" max="17" width="8.7109375" style="43" hidden="1" customWidth="1"/>
    <col min="18" max="18" width="8.28515625" style="54" hidden="1" customWidth="1"/>
    <col min="19" max="19" width="11.5703125" style="43" hidden="1" customWidth="1"/>
    <col min="20" max="16384" width="9.140625" style="2"/>
  </cols>
  <sheetData>
    <row r="1" spans="1:19" s="1" customFormat="1" ht="18.75" customHeight="1">
      <c r="A1" s="41" t="s">
        <v>49</v>
      </c>
      <c r="B1" s="170" t="s">
        <v>0</v>
      </c>
      <c r="C1" s="170"/>
      <c r="D1" s="15" t="s">
        <v>1</v>
      </c>
      <c r="E1" s="76" t="s">
        <v>52</v>
      </c>
      <c r="F1" s="77"/>
      <c r="G1" s="77"/>
      <c r="H1" s="77"/>
      <c r="I1" s="77"/>
      <c r="J1" s="77"/>
      <c r="K1" s="77"/>
      <c r="L1" s="77"/>
      <c r="M1" s="78"/>
      <c r="O1" s="42"/>
      <c r="P1" s="42"/>
      <c r="Q1" s="42"/>
      <c r="R1" s="42"/>
      <c r="S1" s="42"/>
    </row>
    <row r="2" spans="1:19" ht="18.75" customHeight="1" thickBot="1">
      <c r="A2" s="136">
        <f>M9</f>
        <v>0</v>
      </c>
      <c r="B2" s="138" t="s">
        <v>2</v>
      </c>
      <c r="C2" s="140"/>
      <c r="D2" s="142" t="s">
        <v>3</v>
      </c>
      <c r="E2" s="171"/>
      <c r="F2" s="172"/>
      <c r="G2" s="172"/>
      <c r="H2" s="172"/>
      <c r="I2" s="172"/>
      <c r="J2" s="172"/>
      <c r="K2" s="172"/>
      <c r="L2" s="172"/>
      <c r="M2" s="173"/>
      <c r="R2" s="43"/>
    </row>
    <row r="3" spans="1:19" s="4" customFormat="1" ht="11.25" customHeight="1">
      <c r="A3" s="137"/>
      <c r="B3" s="139"/>
      <c r="C3" s="141"/>
      <c r="D3" s="143"/>
      <c r="E3" s="3" t="s">
        <v>4</v>
      </c>
      <c r="F3" s="174" t="s">
        <v>5</v>
      </c>
      <c r="G3" s="175"/>
      <c r="H3" s="175"/>
      <c r="I3" s="175"/>
      <c r="J3" s="175"/>
      <c r="K3" s="176"/>
      <c r="L3" s="16" t="s">
        <v>6</v>
      </c>
      <c r="M3" s="17" t="s">
        <v>7</v>
      </c>
      <c r="O3" s="46"/>
      <c r="P3" s="46"/>
      <c r="Q3" s="46" t="s">
        <v>6</v>
      </c>
      <c r="R3" s="47" t="s">
        <v>7</v>
      </c>
      <c r="S3" s="46"/>
    </row>
    <row r="4" spans="1:19" s="5" customFormat="1" ht="18.75" customHeight="1" thickBot="1">
      <c r="A4" s="137"/>
      <c r="B4" s="139"/>
      <c r="C4" s="141"/>
      <c r="D4" s="143"/>
      <c r="E4" s="18" t="s">
        <v>8</v>
      </c>
      <c r="F4" s="147" t="s">
        <v>9</v>
      </c>
      <c r="G4" s="148"/>
      <c r="H4" s="148"/>
      <c r="I4" s="148"/>
      <c r="J4" s="148"/>
      <c r="K4" s="177"/>
      <c r="L4" s="19" t="s">
        <v>10</v>
      </c>
      <c r="M4" s="20" t="s">
        <v>11</v>
      </c>
      <c r="O4" s="48"/>
      <c r="P4" s="48"/>
      <c r="Q4" s="21" t="s">
        <v>10</v>
      </c>
      <c r="R4" s="49" t="s">
        <v>11</v>
      </c>
      <c r="S4" s="48"/>
    </row>
    <row r="5" spans="1:19" s="5" customFormat="1" ht="12" customHeight="1">
      <c r="A5" s="118"/>
      <c r="B5" s="135" t="s">
        <v>12</v>
      </c>
      <c r="C5" s="135"/>
      <c r="D5" s="119" t="s">
        <v>13</v>
      </c>
      <c r="E5" s="164">
        <v>94</v>
      </c>
      <c r="F5" s="158" t="s">
        <v>39</v>
      </c>
      <c r="G5" s="159"/>
      <c r="H5" s="159"/>
      <c r="I5" s="159"/>
      <c r="J5" s="160"/>
      <c r="K5" s="178"/>
      <c r="L5" s="179">
        <v>1</v>
      </c>
      <c r="M5" s="184">
        <f>L5*K5</f>
        <v>0</v>
      </c>
      <c r="O5" s="48"/>
      <c r="P5" s="48"/>
      <c r="Q5" s="21"/>
      <c r="R5" s="49"/>
      <c r="S5" s="48"/>
    </row>
    <row r="6" spans="1:19" s="5" customFormat="1" ht="12" customHeight="1">
      <c r="A6" s="118"/>
      <c r="B6" s="135"/>
      <c r="C6" s="135"/>
      <c r="D6" s="119"/>
      <c r="E6" s="163"/>
      <c r="F6" s="130"/>
      <c r="G6" s="131"/>
      <c r="H6" s="131"/>
      <c r="I6" s="131"/>
      <c r="J6" s="132"/>
      <c r="K6" s="167"/>
      <c r="L6" s="165"/>
      <c r="M6" s="185"/>
      <c r="O6" s="48"/>
      <c r="P6" s="48"/>
      <c r="Q6" s="21"/>
      <c r="R6" s="49"/>
      <c r="S6" s="48"/>
    </row>
    <row r="7" spans="1:19" s="5" customFormat="1" ht="12" customHeight="1">
      <c r="A7" s="118"/>
      <c r="B7" s="157" t="s">
        <v>14</v>
      </c>
      <c r="C7" s="157"/>
      <c r="D7" s="119" t="s">
        <v>15</v>
      </c>
      <c r="E7" s="163">
        <v>95</v>
      </c>
      <c r="F7" s="63" t="s">
        <v>40</v>
      </c>
      <c r="G7" s="64"/>
      <c r="H7" s="64"/>
      <c r="I7" s="64"/>
      <c r="J7" s="169"/>
      <c r="K7" s="167"/>
      <c r="L7" s="165">
        <v>1</v>
      </c>
      <c r="M7" s="161">
        <f>L7*K7</f>
        <v>0</v>
      </c>
      <c r="O7" s="48"/>
      <c r="P7" s="48"/>
      <c r="Q7" s="21"/>
      <c r="R7" s="49"/>
      <c r="S7" s="48"/>
    </row>
    <row r="8" spans="1:19" s="5" customFormat="1" ht="12" customHeight="1" thickBot="1">
      <c r="A8" s="118"/>
      <c r="B8" s="157"/>
      <c r="C8" s="157"/>
      <c r="D8" s="119"/>
      <c r="E8" s="163"/>
      <c r="F8" s="63"/>
      <c r="G8" s="64"/>
      <c r="H8" s="64"/>
      <c r="I8" s="64"/>
      <c r="J8" s="169"/>
      <c r="K8" s="168"/>
      <c r="L8" s="166"/>
      <c r="M8" s="162"/>
      <c r="O8" s="181">
        <f>TRUNC(P8,2)</f>
        <v>0</v>
      </c>
      <c r="P8" s="181">
        <f>(I7+I8)/2</f>
        <v>0</v>
      </c>
      <c r="Q8" s="181"/>
      <c r="R8" s="62">
        <f>O8*L5</f>
        <v>0</v>
      </c>
      <c r="S8" s="48"/>
    </row>
    <row r="9" spans="1:19" s="5" customFormat="1" ht="12" customHeight="1">
      <c r="A9" s="118"/>
      <c r="B9" s="157"/>
      <c r="C9" s="157"/>
      <c r="D9" s="119"/>
      <c r="E9" s="120">
        <v>99</v>
      </c>
      <c r="F9" s="83" t="s">
        <v>32</v>
      </c>
      <c r="G9" s="201"/>
      <c r="H9" s="201"/>
      <c r="I9" s="201"/>
      <c r="J9" s="84"/>
      <c r="K9" s="85"/>
      <c r="L9" s="202"/>
      <c r="M9" s="186">
        <f>SUM(M5:M8)</f>
        <v>0</v>
      </c>
      <c r="O9" s="181"/>
      <c r="P9" s="181"/>
      <c r="Q9" s="181"/>
      <c r="R9" s="62"/>
      <c r="S9" s="48"/>
    </row>
    <row r="10" spans="1:19" s="5" customFormat="1" ht="12" customHeight="1" thickBot="1">
      <c r="A10" s="133"/>
      <c r="B10" s="210" t="s">
        <v>16</v>
      </c>
      <c r="C10" s="210" t="s">
        <v>17</v>
      </c>
      <c r="D10" s="207" t="s">
        <v>18</v>
      </c>
      <c r="E10" s="89"/>
      <c r="F10" s="203"/>
      <c r="G10" s="204"/>
      <c r="H10" s="204"/>
      <c r="I10" s="204"/>
      <c r="J10" s="85"/>
      <c r="K10" s="85"/>
      <c r="L10" s="205"/>
      <c r="M10" s="187"/>
      <c r="O10" s="181">
        <f>TRUNC(P10,2)</f>
        <v>0</v>
      </c>
      <c r="P10" s="181">
        <f>(I11+I12)/2</f>
        <v>0</v>
      </c>
      <c r="Q10" s="55"/>
      <c r="R10" s="62">
        <f>O10*L9</f>
        <v>0</v>
      </c>
      <c r="S10" s="48"/>
    </row>
    <row r="11" spans="1:19" s="5" customFormat="1" ht="12" customHeight="1">
      <c r="A11" s="134"/>
      <c r="B11" s="211"/>
      <c r="C11" s="211"/>
      <c r="D11" s="208"/>
      <c r="E11" s="188" t="s">
        <v>53</v>
      </c>
      <c r="F11" s="189"/>
      <c r="G11" s="189"/>
      <c r="H11" s="190" t="str">
        <f>S39</f>
        <v/>
      </c>
      <c r="I11" s="191"/>
      <c r="J11" s="191"/>
      <c r="K11" s="191"/>
      <c r="L11" s="191"/>
      <c r="M11" s="192"/>
      <c r="O11" s="181"/>
      <c r="P11" s="181"/>
      <c r="Q11" s="55"/>
      <c r="R11" s="62"/>
      <c r="S11" s="48"/>
    </row>
    <row r="12" spans="1:19" s="5" customFormat="1" ht="12" customHeight="1" thickBot="1">
      <c r="A12" s="134"/>
      <c r="B12" s="211"/>
      <c r="C12" s="211"/>
      <c r="D12" s="208"/>
      <c r="E12" s="44"/>
      <c r="F12" s="45"/>
      <c r="G12" s="45"/>
      <c r="H12" s="193"/>
      <c r="I12" s="193"/>
      <c r="J12" s="193"/>
      <c r="K12" s="193"/>
      <c r="L12" s="193"/>
      <c r="M12" s="194"/>
      <c r="O12" s="181">
        <f>TRUNC(P12,2)</f>
        <v>0</v>
      </c>
      <c r="P12" s="181">
        <f>(I16+I17)/2</f>
        <v>0</v>
      </c>
      <c r="Q12" s="55"/>
      <c r="R12" s="62">
        <f>O12*L16</f>
        <v>0</v>
      </c>
      <c r="S12" s="48"/>
    </row>
    <row r="13" spans="1:19" s="5" customFormat="1" ht="12" customHeight="1">
      <c r="A13" s="134"/>
      <c r="B13" s="212"/>
      <c r="C13" s="212"/>
      <c r="D13" s="209"/>
      <c r="E13" s="3" t="s">
        <v>4</v>
      </c>
      <c r="F13" s="174" t="s">
        <v>5</v>
      </c>
      <c r="G13" s="175"/>
      <c r="H13" s="175"/>
      <c r="I13" s="175"/>
      <c r="J13" s="175"/>
      <c r="K13" s="176"/>
      <c r="L13" s="16" t="s">
        <v>6</v>
      </c>
      <c r="M13" s="17" t="s">
        <v>7</v>
      </c>
      <c r="O13" s="181"/>
      <c r="P13" s="181"/>
      <c r="Q13" s="55"/>
      <c r="R13" s="62"/>
      <c r="S13" s="48"/>
    </row>
    <row r="14" spans="1:19" s="5" customFormat="1" ht="12" customHeight="1">
      <c r="A14" s="40"/>
      <c r="B14" s="22"/>
      <c r="C14" s="22"/>
      <c r="D14" s="23"/>
      <c r="E14" s="151" t="s">
        <v>8</v>
      </c>
      <c r="F14" s="147" t="s">
        <v>9</v>
      </c>
      <c r="G14" s="148"/>
      <c r="H14" s="148"/>
      <c r="I14" s="148"/>
      <c r="J14" s="148"/>
      <c r="K14" s="148"/>
      <c r="L14" s="147" t="s">
        <v>10</v>
      </c>
      <c r="M14" s="182" t="s">
        <v>11</v>
      </c>
      <c r="O14" s="181">
        <f>TRUNC(P14,2)</f>
        <v>0</v>
      </c>
      <c r="P14" s="181">
        <f>(I20+I21)/2</f>
        <v>0</v>
      </c>
      <c r="Q14" s="38"/>
      <c r="R14" s="62">
        <f>O14*L15</f>
        <v>0</v>
      </c>
      <c r="S14" s="61"/>
    </row>
    <row r="15" spans="1:19" s="5" customFormat="1" ht="12" customHeight="1" thickBot="1">
      <c r="A15" s="144"/>
      <c r="B15" s="135" t="s">
        <v>19</v>
      </c>
      <c r="C15" s="135"/>
      <c r="D15" s="119" t="s">
        <v>20</v>
      </c>
      <c r="E15" s="152"/>
      <c r="F15" s="149"/>
      <c r="G15" s="150"/>
      <c r="H15" s="150"/>
      <c r="I15" s="150"/>
      <c r="J15" s="150"/>
      <c r="K15" s="150"/>
      <c r="L15" s="149"/>
      <c r="M15" s="183"/>
      <c r="O15" s="181"/>
      <c r="P15" s="181"/>
      <c r="Q15" s="180"/>
      <c r="R15" s="62"/>
      <c r="S15" s="48"/>
    </row>
    <row r="16" spans="1:19" s="5" customFormat="1" ht="7.5" customHeight="1">
      <c r="A16" s="145"/>
      <c r="B16" s="135"/>
      <c r="C16" s="135"/>
      <c r="D16" s="119"/>
      <c r="E16" s="76" t="s">
        <v>41</v>
      </c>
      <c r="F16" s="77"/>
      <c r="G16" s="77"/>
      <c r="H16" s="77"/>
      <c r="I16" s="77"/>
      <c r="J16" s="77"/>
      <c r="K16" s="77"/>
      <c r="L16" s="77"/>
      <c r="M16" s="78"/>
      <c r="O16" s="58">
        <f>TRUNC(P16,2)</f>
        <v>0</v>
      </c>
      <c r="P16" s="58">
        <f>I23</f>
        <v>0</v>
      </c>
      <c r="Q16" s="180"/>
      <c r="R16" s="58">
        <f>L22*P16</f>
        <v>0</v>
      </c>
      <c r="S16" s="48"/>
    </row>
    <row r="17" spans="1:20" s="5" customFormat="1" ht="7.5" customHeight="1">
      <c r="A17" s="145"/>
      <c r="B17" s="135" t="s">
        <v>21</v>
      </c>
      <c r="C17" s="135" t="s">
        <v>22</v>
      </c>
      <c r="D17" s="119" t="s">
        <v>23</v>
      </c>
      <c r="E17" s="79"/>
      <c r="F17" s="80"/>
      <c r="G17" s="80"/>
      <c r="H17" s="80"/>
      <c r="I17" s="80"/>
      <c r="J17" s="80"/>
      <c r="K17" s="80"/>
      <c r="L17" s="80"/>
      <c r="M17" s="81"/>
      <c r="O17" s="181"/>
      <c r="P17" s="62"/>
      <c r="Q17" s="180"/>
      <c r="R17" s="62"/>
      <c r="S17" s="48"/>
    </row>
    <row r="18" spans="1:20" s="5" customFormat="1" ht="7.5" customHeight="1" thickBot="1">
      <c r="A18" s="145"/>
      <c r="B18" s="135"/>
      <c r="C18" s="135"/>
      <c r="D18" s="119"/>
      <c r="E18" s="171"/>
      <c r="F18" s="172"/>
      <c r="G18" s="172"/>
      <c r="H18" s="172"/>
      <c r="I18" s="172"/>
      <c r="J18" s="172"/>
      <c r="K18" s="172"/>
      <c r="L18" s="172"/>
      <c r="M18" s="173"/>
      <c r="O18" s="181"/>
      <c r="P18" s="62"/>
      <c r="Q18" s="180"/>
      <c r="R18" s="62"/>
      <c r="S18" s="48"/>
    </row>
    <row r="19" spans="1:20" s="5" customFormat="1" ht="9" customHeight="1">
      <c r="A19" s="146"/>
      <c r="B19" s="135"/>
      <c r="C19" s="135"/>
      <c r="D19" s="119"/>
      <c r="E19" s="89">
        <v>96</v>
      </c>
      <c r="F19" s="63" t="s">
        <v>42</v>
      </c>
      <c r="G19" s="64"/>
      <c r="H19" s="155"/>
      <c r="I19" s="73"/>
      <c r="J19" s="153"/>
      <c r="K19" s="154"/>
      <c r="L19" s="72">
        <v>1</v>
      </c>
      <c r="M19" s="82"/>
      <c r="O19" s="181"/>
      <c r="P19" s="62"/>
      <c r="Q19" s="180"/>
      <c r="R19" s="62"/>
      <c r="S19" s="48"/>
    </row>
    <row r="20" spans="1:20" s="5" customFormat="1" ht="9" customHeight="1">
      <c r="A20" s="156" t="s">
        <v>47</v>
      </c>
      <c r="B20" s="135" t="s">
        <v>24</v>
      </c>
      <c r="C20" s="135"/>
      <c r="D20" s="119"/>
      <c r="E20" s="90"/>
      <c r="F20" s="130"/>
      <c r="G20" s="131"/>
      <c r="H20" s="132"/>
      <c r="I20" s="65"/>
      <c r="J20" s="66"/>
      <c r="K20" s="67"/>
      <c r="L20" s="206"/>
      <c r="M20" s="69"/>
      <c r="O20" s="55"/>
      <c r="P20" s="56"/>
      <c r="Q20" s="38"/>
      <c r="R20" s="56"/>
      <c r="S20" s="48"/>
    </row>
    <row r="21" spans="1:20" s="5" customFormat="1" ht="9" customHeight="1">
      <c r="A21" s="156"/>
      <c r="B21" s="135"/>
      <c r="C21" s="135"/>
      <c r="D21" s="119"/>
      <c r="E21" s="120">
        <v>97</v>
      </c>
      <c r="F21" s="63" t="s">
        <v>43</v>
      </c>
      <c r="G21" s="64"/>
      <c r="H21" s="64"/>
      <c r="I21" s="65"/>
      <c r="J21" s="66"/>
      <c r="K21" s="67"/>
      <c r="L21" s="206"/>
      <c r="M21" s="69"/>
      <c r="O21" s="181"/>
      <c r="P21" s="62"/>
      <c r="Q21" s="180"/>
      <c r="R21" s="62"/>
      <c r="S21" s="48"/>
    </row>
    <row r="22" spans="1:20" s="5" customFormat="1" ht="15" customHeight="1">
      <c r="A22" s="39" t="s">
        <v>48</v>
      </c>
      <c r="B22" s="24" t="s">
        <v>25</v>
      </c>
      <c r="C22" s="135"/>
      <c r="D22" s="119"/>
      <c r="E22" s="89"/>
      <c r="F22" s="63"/>
      <c r="G22" s="64"/>
      <c r="H22" s="64"/>
      <c r="I22" s="65"/>
      <c r="J22" s="66"/>
      <c r="K22" s="67"/>
      <c r="L22" s="206"/>
      <c r="M22" s="69"/>
      <c r="O22" s="181"/>
      <c r="P22" s="181"/>
      <c r="Q22" s="180"/>
      <c r="R22" s="62"/>
      <c r="S22" s="61"/>
    </row>
    <row r="23" spans="1:20" s="5" customFormat="1" ht="12" customHeight="1" thickBot="1">
      <c r="A23" s="118"/>
      <c r="B23" s="195" t="s">
        <v>26</v>
      </c>
      <c r="C23" s="196"/>
      <c r="D23" s="119" t="s">
        <v>27</v>
      </c>
      <c r="E23" s="7">
        <v>83</v>
      </c>
      <c r="F23" s="87" t="s">
        <v>44</v>
      </c>
      <c r="G23" s="88"/>
      <c r="H23" s="88"/>
      <c r="I23" s="25"/>
      <c r="J23" s="74"/>
      <c r="K23" s="75"/>
      <c r="L23" s="26"/>
      <c r="M23" s="27"/>
      <c r="O23" s="37"/>
      <c r="P23" s="37"/>
      <c r="Q23" s="38"/>
      <c r="R23" s="50"/>
      <c r="S23" s="48"/>
    </row>
    <row r="24" spans="1:20" s="5" customFormat="1" ht="12" customHeight="1" thickBot="1">
      <c r="A24" s="118"/>
      <c r="B24" s="197"/>
      <c r="C24" s="198"/>
      <c r="D24" s="119"/>
      <c r="E24" s="6">
        <v>99</v>
      </c>
      <c r="F24" s="83" t="s">
        <v>32</v>
      </c>
      <c r="G24" s="84"/>
      <c r="H24" s="84"/>
      <c r="I24" s="85"/>
      <c r="J24" s="84"/>
      <c r="K24" s="84"/>
      <c r="L24" s="86"/>
      <c r="M24" s="28"/>
      <c r="O24" s="37"/>
      <c r="P24" s="37"/>
      <c r="Q24" s="38"/>
      <c r="R24" s="50"/>
      <c r="S24" s="48"/>
    </row>
    <row r="25" spans="1:20" s="5" customFormat="1" ht="24" customHeight="1" thickBot="1">
      <c r="A25" s="118"/>
      <c r="B25" s="197"/>
      <c r="C25" s="198"/>
      <c r="D25" s="119"/>
      <c r="E25" s="121" t="s">
        <v>28</v>
      </c>
      <c r="F25" s="122"/>
      <c r="G25" s="122"/>
      <c r="H25" s="122"/>
      <c r="I25" s="122"/>
      <c r="J25" s="122"/>
      <c r="K25" s="122"/>
      <c r="L25" s="122"/>
      <c r="M25" s="123"/>
      <c r="O25" s="37"/>
      <c r="P25" s="37"/>
      <c r="Q25" s="38"/>
      <c r="R25" s="60"/>
    </row>
    <row r="26" spans="1:20" ht="9" customHeight="1">
      <c r="A26" s="118"/>
      <c r="B26" s="197"/>
      <c r="C26" s="198"/>
      <c r="D26" s="119"/>
      <c r="E26" s="76" t="s">
        <v>45</v>
      </c>
      <c r="F26" s="77"/>
      <c r="G26" s="77"/>
      <c r="H26" s="77"/>
      <c r="I26" s="77"/>
      <c r="J26" s="77"/>
      <c r="K26" s="77"/>
      <c r="L26" s="77"/>
      <c r="M26" s="78"/>
      <c r="O26" s="37"/>
      <c r="P26" s="55"/>
      <c r="Q26" s="55"/>
      <c r="R26" s="55"/>
      <c r="S26" s="48"/>
      <c r="T26" s="5"/>
    </row>
    <row r="27" spans="1:20" ht="9" customHeight="1">
      <c r="A27" s="118"/>
      <c r="B27" s="197"/>
      <c r="C27" s="198"/>
      <c r="D27" s="119"/>
      <c r="E27" s="79"/>
      <c r="F27" s="80"/>
      <c r="G27" s="80"/>
      <c r="H27" s="80"/>
      <c r="I27" s="80"/>
      <c r="J27" s="80"/>
      <c r="K27" s="80"/>
      <c r="L27" s="80"/>
      <c r="M27" s="81"/>
      <c r="O27" s="37"/>
      <c r="P27" s="55" t="str">
        <f>IF(A2&gt;23.99,P33,"")</f>
        <v/>
      </c>
      <c r="Q27" s="55" t="str">
        <f>IF(A2&gt;24.49,Q33,"")</f>
        <v/>
      </c>
      <c r="R27" s="55" t="str">
        <f>IF(A2&gt;24.99,R33,"")</f>
        <v/>
      </c>
      <c r="S27" s="48"/>
      <c r="T27" s="5"/>
    </row>
    <row r="28" spans="1:20" ht="9" customHeight="1" thickBot="1">
      <c r="A28" s="118"/>
      <c r="B28" s="197"/>
      <c r="C28" s="198"/>
      <c r="D28" s="119"/>
      <c r="E28" s="79"/>
      <c r="F28" s="80"/>
      <c r="G28" s="80"/>
      <c r="H28" s="80"/>
      <c r="I28" s="80"/>
      <c r="J28" s="80"/>
      <c r="K28" s="80"/>
      <c r="L28" s="80"/>
      <c r="M28" s="81"/>
      <c r="O28" s="37"/>
      <c r="P28" s="55"/>
      <c r="Q28" s="56">
        <f>MIN(P27,Q27,R27)</f>
        <v>0</v>
      </c>
      <c r="R28" s="55"/>
      <c r="S28" s="48"/>
      <c r="T28" s="5"/>
    </row>
    <row r="29" spans="1:20" ht="10.5" customHeight="1">
      <c r="A29" s="118"/>
      <c r="B29" s="197"/>
      <c r="C29" s="198"/>
      <c r="D29" s="119"/>
      <c r="E29" s="124">
        <v>96</v>
      </c>
      <c r="F29" s="127" t="s">
        <v>42</v>
      </c>
      <c r="G29" s="128"/>
      <c r="H29" s="129"/>
      <c r="I29" s="73"/>
      <c r="J29" s="96"/>
      <c r="K29" s="97"/>
      <c r="L29" s="70"/>
      <c r="M29" s="68"/>
      <c r="O29" s="37"/>
      <c r="P29" s="57"/>
      <c r="Q29" s="57" t="str">
        <f>ROMAN(Q28)</f>
        <v/>
      </c>
      <c r="R29" s="57"/>
      <c r="S29" s="37"/>
      <c r="T29" s="5"/>
    </row>
    <row r="30" spans="1:20" ht="10.5" customHeight="1">
      <c r="A30" s="118"/>
      <c r="B30" s="197"/>
      <c r="C30" s="198"/>
      <c r="D30" s="119"/>
      <c r="E30" s="90"/>
      <c r="F30" s="130"/>
      <c r="G30" s="131"/>
      <c r="H30" s="132"/>
      <c r="I30" s="65"/>
      <c r="J30" s="66"/>
      <c r="K30" s="67"/>
      <c r="L30" s="71"/>
      <c r="M30" s="69"/>
      <c r="O30" s="37"/>
      <c r="P30" s="55"/>
      <c r="Q30" s="55"/>
      <c r="R30" s="55"/>
      <c r="S30" s="48"/>
      <c r="T30" s="5"/>
    </row>
    <row r="31" spans="1:20" ht="10.5" customHeight="1">
      <c r="A31" s="118"/>
      <c r="B31" s="197"/>
      <c r="C31" s="198"/>
      <c r="D31" s="119"/>
      <c r="E31" s="120">
        <v>97</v>
      </c>
      <c r="F31" s="63" t="s">
        <v>43</v>
      </c>
      <c r="G31" s="64"/>
      <c r="H31" s="64"/>
      <c r="I31" s="65"/>
      <c r="J31" s="66"/>
      <c r="K31" s="67"/>
      <c r="L31" s="71"/>
      <c r="M31" s="69"/>
      <c r="O31" s="48"/>
      <c r="P31" s="55"/>
      <c r="Q31" s="55"/>
      <c r="R31" s="55"/>
      <c r="S31" s="48"/>
      <c r="T31" s="5"/>
    </row>
    <row r="32" spans="1:20" ht="10.5" customHeight="1">
      <c r="A32" s="118"/>
      <c r="B32" s="197"/>
      <c r="C32" s="198"/>
      <c r="D32" s="119"/>
      <c r="E32" s="89"/>
      <c r="F32" s="63"/>
      <c r="G32" s="64"/>
      <c r="H32" s="64"/>
      <c r="I32" s="65"/>
      <c r="J32" s="66"/>
      <c r="K32" s="67"/>
      <c r="L32" s="71"/>
      <c r="M32" s="69"/>
      <c r="P32" s="55"/>
      <c r="Q32" s="55"/>
      <c r="R32" s="55"/>
      <c r="S32" s="48"/>
    </row>
    <row r="33" spans="1:19" ht="10.5" customHeight="1">
      <c r="A33" s="118"/>
      <c r="B33" s="199"/>
      <c r="C33" s="200"/>
      <c r="D33" s="119"/>
      <c r="E33" s="163">
        <v>98</v>
      </c>
      <c r="F33" s="114" t="s">
        <v>46</v>
      </c>
      <c r="G33" s="114"/>
      <c r="H33" s="115"/>
      <c r="I33" s="65"/>
      <c r="J33" s="66"/>
      <c r="K33" s="67"/>
      <c r="L33" s="71"/>
      <c r="M33" s="69"/>
      <c r="P33" s="55">
        <v>3</v>
      </c>
      <c r="Q33" s="55">
        <v>2</v>
      </c>
      <c r="R33" s="55">
        <v>1</v>
      </c>
      <c r="S33" s="48"/>
    </row>
    <row r="34" spans="1:19" ht="12.75" customHeight="1">
      <c r="A34" s="108"/>
      <c r="B34" s="110" t="s">
        <v>29</v>
      </c>
      <c r="C34" s="110" t="s">
        <v>30</v>
      </c>
      <c r="D34" s="112" t="s">
        <v>31</v>
      </c>
      <c r="E34" s="163"/>
      <c r="F34" s="114"/>
      <c r="G34" s="114"/>
      <c r="H34" s="115"/>
      <c r="I34" s="65"/>
      <c r="J34" s="66"/>
      <c r="K34" s="67"/>
      <c r="L34" s="72"/>
      <c r="M34" s="69"/>
      <c r="P34" s="55"/>
      <c r="Q34" s="55"/>
      <c r="R34" s="55"/>
      <c r="S34" s="48"/>
    </row>
    <row r="35" spans="1:19" ht="12.75" customHeight="1" thickBot="1">
      <c r="A35" s="108"/>
      <c r="B35" s="110"/>
      <c r="C35" s="110"/>
      <c r="D35" s="112"/>
      <c r="E35" s="29">
        <v>83</v>
      </c>
      <c r="F35" s="102" t="s">
        <v>44</v>
      </c>
      <c r="G35" s="102"/>
      <c r="H35" s="103"/>
      <c r="I35" s="30"/>
      <c r="J35" s="125"/>
      <c r="K35" s="126"/>
      <c r="L35" s="31"/>
      <c r="M35" s="32"/>
      <c r="P35" s="55"/>
      <c r="Q35" s="55"/>
      <c r="R35" s="55"/>
      <c r="S35" s="48"/>
    </row>
    <row r="36" spans="1:19" ht="12.75" customHeight="1" thickBot="1">
      <c r="A36" s="108"/>
      <c r="B36" s="110"/>
      <c r="C36" s="110"/>
      <c r="D36" s="112"/>
      <c r="E36" s="8">
        <v>99</v>
      </c>
      <c r="F36" s="116" t="s">
        <v>32</v>
      </c>
      <c r="G36" s="117"/>
      <c r="H36" s="117"/>
      <c r="I36" s="117"/>
      <c r="J36" s="117"/>
      <c r="K36" s="117"/>
      <c r="L36" s="117"/>
      <c r="M36" s="33"/>
      <c r="P36" s="59" t="s">
        <v>50</v>
      </c>
      <c r="Q36" s="55"/>
      <c r="R36" s="55"/>
      <c r="S36" s="48" t="str">
        <f>(IF(Q28=3,P36,""))</f>
        <v/>
      </c>
    </row>
    <row r="37" spans="1:19" ht="12.75" customHeight="1" thickBot="1">
      <c r="A37" s="108"/>
      <c r="B37" s="110"/>
      <c r="C37" s="110"/>
      <c r="D37" s="112"/>
      <c r="E37" s="121" t="s">
        <v>28</v>
      </c>
      <c r="F37" s="122"/>
      <c r="G37" s="122"/>
      <c r="H37" s="122"/>
      <c r="I37" s="122"/>
      <c r="J37" s="122"/>
      <c r="K37" s="122"/>
      <c r="L37" s="122"/>
      <c r="M37" s="123"/>
      <c r="P37" s="59" t="s">
        <v>51</v>
      </c>
      <c r="Q37" s="55"/>
      <c r="R37" s="55"/>
      <c r="S37" s="48" t="str">
        <f>(IF(Q28=2,P37,""))</f>
        <v/>
      </c>
    </row>
    <row r="38" spans="1:19" ht="12.75" customHeight="1" thickBot="1">
      <c r="A38" s="108"/>
      <c r="B38" s="110"/>
      <c r="C38" s="110"/>
      <c r="D38" s="112"/>
      <c r="E38" s="8">
        <v>99</v>
      </c>
      <c r="F38" s="116" t="s">
        <v>32</v>
      </c>
      <c r="G38" s="117"/>
      <c r="H38" s="117"/>
      <c r="I38" s="117"/>
      <c r="J38" s="117"/>
      <c r="K38" s="117"/>
      <c r="L38" s="117"/>
      <c r="M38" s="33">
        <f>M9</f>
        <v>0</v>
      </c>
      <c r="P38" s="59" t="s">
        <v>54</v>
      </c>
      <c r="Q38" s="55"/>
      <c r="R38" s="55"/>
      <c r="S38" s="48" t="str">
        <f>(IF(Q28=1,P38,""))</f>
        <v/>
      </c>
    </row>
    <row r="39" spans="1:19" ht="25.5" customHeight="1">
      <c r="A39" s="108"/>
      <c r="B39" s="110" t="s">
        <v>33</v>
      </c>
      <c r="C39" s="110"/>
      <c r="D39" s="112" t="s">
        <v>34</v>
      </c>
      <c r="E39" s="104" t="s">
        <v>55</v>
      </c>
      <c r="F39" s="105"/>
      <c r="G39" s="105"/>
      <c r="H39" s="98">
        <v>40589</v>
      </c>
      <c r="I39" s="99"/>
      <c r="J39" s="100" t="s">
        <v>56</v>
      </c>
      <c r="K39" s="101"/>
      <c r="L39" s="106"/>
      <c r="M39" s="107"/>
      <c r="N39" s="9"/>
      <c r="Q39" s="91"/>
      <c r="R39" s="91"/>
      <c r="S39" s="2" t="str">
        <f>CONCATENATE(S38,S37,S36)</f>
        <v/>
      </c>
    </row>
    <row r="40" spans="1:19" ht="10.5" customHeight="1" thickBot="1">
      <c r="A40" s="109"/>
      <c r="B40" s="111"/>
      <c r="C40" s="111"/>
      <c r="D40" s="113"/>
      <c r="E40" s="92" t="s">
        <v>35</v>
      </c>
      <c r="F40" s="93"/>
      <c r="G40" s="93"/>
      <c r="H40" s="93" t="s">
        <v>36</v>
      </c>
      <c r="I40" s="93"/>
      <c r="J40" s="93" t="s">
        <v>37</v>
      </c>
      <c r="K40" s="93"/>
      <c r="L40" s="93" t="s">
        <v>38</v>
      </c>
      <c r="M40" s="94"/>
      <c r="N40" s="9"/>
      <c r="O40" s="52"/>
      <c r="P40" s="52"/>
      <c r="Q40" s="52"/>
      <c r="R40" s="53"/>
      <c r="S40" s="2"/>
    </row>
    <row r="41" spans="1:19">
      <c r="E41" s="9"/>
      <c r="F41" s="9"/>
      <c r="G41" s="9"/>
      <c r="H41" s="9"/>
      <c r="J41" s="9"/>
      <c r="K41" s="12"/>
      <c r="L41" s="9"/>
      <c r="N41" s="9"/>
      <c r="O41" s="52"/>
      <c r="P41" s="52"/>
      <c r="Q41" s="52"/>
      <c r="R41" s="53"/>
      <c r="S41" s="2"/>
    </row>
    <row r="42" spans="1:19" ht="15.75">
      <c r="E42" s="9"/>
      <c r="F42" s="9"/>
      <c r="G42" s="9"/>
      <c r="H42" s="9"/>
      <c r="J42" s="9"/>
      <c r="K42" s="12"/>
      <c r="L42" s="9"/>
      <c r="N42" s="9"/>
      <c r="R42" s="51"/>
    </row>
    <row r="43" spans="1:19">
      <c r="E43" s="9"/>
      <c r="F43" s="9"/>
      <c r="G43" s="9"/>
      <c r="H43" s="9"/>
      <c r="J43" s="9"/>
      <c r="K43" s="12"/>
      <c r="L43" s="9"/>
      <c r="N43" s="9"/>
      <c r="Q43" s="95"/>
      <c r="R43" s="95"/>
    </row>
    <row r="44" spans="1:19">
      <c r="E44" s="9"/>
      <c r="F44" s="9"/>
      <c r="G44" s="9"/>
      <c r="H44" s="9"/>
      <c r="J44" s="9"/>
      <c r="K44" s="12"/>
      <c r="L44" s="9"/>
      <c r="N44" s="9"/>
      <c r="Q44" s="91"/>
      <c r="R44" s="91"/>
    </row>
    <row r="45" spans="1:19">
      <c r="E45" s="9"/>
      <c r="F45" s="9"/>
      <c r="G45" s="9"/>
      <c r="H45" s="9"/>
      <c r="J45" s="9"/>
      <c r="K45" s="12"/>
      <c r="L45" s="9"/>
      <c r="N45" s="9"/>
      <c r="O45" s="52"/>
      <c r="P45" s="52"/>
      <c r="Q45" s="52"/>
      <c r="R45" s="53"/>
    </row>
    <row r="46" spans="1:19">
      <c r="E46" s="9"/>
      <c r="F46" s="9"/>
      <c r="G46" s="9"/>
      <c r="H46" s="9"/>
      <c r="J46" s="9"/>
      <c r="K46" s="12"/>
      <c r="L46" s="9"/>
      <c r="N46" s="9"/>
      <c r="O46" s="52"/>
      <c r="P46" s="52"/>
      <c r="Q46" s="52"/>
      <c r="R46" s="53"/>
    </row>
    <row r="47" spans="1:19">
      <c r="E47" s="9"/>
      <c r="F47" s="9"/>
      <c r="G47" s="9"/>
      <c r="H47" s="9"/>
      <c r="J47" s="9"/>
      <c r="K47" s="12"/>
      <c r="L47" s="9"/>
      <c r="N47" s="9"/>
      <c r="O47" s="52"/>
      <c r="P47" s="52"/>
      <c r="Q47" s="52"/>
      <c r="R47" s="53"/>
    </row>
    <row r="48" spans="1:19">
      <c r="E48" s="9"/>
      <c r="F48" s="9"/>
      <c r="G48" s="9"/>
      <c r="H48" s="9"/>
      <c r="J48" s="9"/>
      <c r="K48" s="12"/>
      <c r="L48" s="9"/>
      <c r="N48" s="9"/>
      <c r="O48" s="52"/>
      <c r="P48" s="52"/>
      <c r="Q48" s="52"/>
      <c r="R48" s="53"/>
    </row>
    <row r="49" spans="5:18">
      <c r="E49" s="9"/>
      <c r="F49" s="9"/>
      <c r="G49" s="9"/>
      <c r="H49" s="9"/>
      <c r="J49" s="9"/>
      <c r="K49" s="12"/>
      <c r="L49" s="9"/>
      <c r="N49" s="9"/>
      <c r="O49" s="52"/>
      <c r="P49" s="52"/>
      <c r="Q49" s="52"/>
      <c r="R49" s="53"/>
    </row>
    <row r="50" spans="5:18">
      <c r="E50" s="9"/>
      <c r="F50" s="9"/>
      <c r="G50" s="9"/>
      <c r="H50" s="9"/>
      <c r="J50" s="9"/>
      <c r="K50" s="12"/>
      <c r="L50" s="9"/>
      <c r="N50" s="9"/>
      <c r="O50" s="52"/>
      <c r="P50" s="52"/>
      <c r="Q50" s="52"/>
      <c r="R50" s="53"/>
    </row>
    <row r="51" spans="5:18">
      <c r="E51" s="9"/>
      <c r="F51" s="9"/>
      <c r="G51" s="9"/>
      <c r="H51" s="9"/>
      <c r="J51" s="9"/>
      <c r="K51" s="12"/>
      <c r="L51" s="9"/>
      <c r="N51" s="9"/>
      <c r="O51" s="52"/>
      <c r="P51" s="52"/>
      <c r="Q51" s="52"/>
      <c r="R51" s="53"/>
    </row>
    <row r="52" spans="5:18">
      <c r="E52" s="9"/>
      <c r="F52" s="9"/>
      <c r="G52" s="9"/>
      <c r="H52" s="9"/>
      <c r="J52" s="9"/>
      <c r="K52" s="12"/>
      <c r="L52" s="9"/>
      <c r="N52" s="9"/>
      <c r="O52" s="52"/>
      <c r="P52" s="52"/>
      <c r="Q52" s="52"/>
      <c r="R52" s="53"/>
    </row>
    <row r="53" spans="5:18">
      <c r="E53" s="9"/>
      <c r="F53" s="9"/>
      <c r="G53" s="9"/>
      <c r="H53" s="9"/>
      <c r="J53" s="9"/>
      <c r="K53" s="12"/>
      <c r="L53" s="9"/>
      <c r="N53" s="9"/>
      <c r="O53" s="52"/>
      <c r="P53" s="52"/>
      <c r="Q53" s="52"/>
      <c r="R53" s="53"/>
    </row>
    <row r="54" spans="5:18">
      <c r="E54" s="9"/>
      <c r="F54" s="9"/>
      <c r="G54" s="9"/>
      <c r="H54" s="9"/>
      <c r="J54" s="9"/>
      <c r="K54" s="12"/>
      <c r="L54" s="9"/>
      <c r="N54" s="9"/>
      <c r="O54" s="52"/>
      <c r="P54" s="52"/>
      <c r="Q54" s="52"/>
      <c r="R54" s="53"/>
    </row>
    <row r="55" spans="5:18" ht="25.5" customHeight="1">
      <c r="E55" s="9"/>
      <c r="F55" s="9"/>
      <c r="G55" s="9"/>
      <c r="H55" s="9"/>
      <c r="J55" s="9"/>
      <c r="K55" s="12"/>
      <c r="L55" s="9"/>
      <c r="N55" s="9"/>
      <c r="O55" s="52"/>
      <c r="P55" s="52"/>
      <c r="Q55" s="52"/>
      <c r="R55" s="53"/>
    </row>
    <row r="56" spans="5:18" ht="27" customHeight="1">
      <c r="E56" s="9"/>
      <c r="F56" s="9"/>
      <c r="G56" s="9"/>
      <c r="H56" s="9"/>
      <c r="J56" s="9"/>
      <c r="K56" s="12"/>
      <c r="L56" s="9"/>
      <c r="N56" s="9"/>
      <c r="O56" s="52"/>
      <c r="P56" s="52"/>
      <c r="Q56" s="52"/>
      <c r="R56" s="53"/>
    </row>
    <row r="57" spans="5:18">
      <c r="O57" s="52"/>
      <c r="P57" s="52"/>
      <c r="Q57" s="52"/>
      <c r="R57" s="53"/>
    </row>
    <row r="58" spans="5:18">
      <c r="O58" s="52"/>
      <c r="P58" s="52"/>
      <c r="Q58" s="52"/>
      <c r="R58" s="53"/>
    </row>
    <row r="59" spans="5:18">
      <c r="O59" s="52"/>
      <c r="P59" s="52"/>
      <c r="Q59" s="52"/>
      <c r="R59" s="53"/>
    </row>
    <row r="60" spans="5:18">
      <c r="O60" s="52"/>
      <c r="P60" s="52"/>
      <c r="Q60" s="52"/>
      <c r="R60" s="53"/>
    </row>
  </sheetData>
  <mergeCells count="124">
    <mergeCell ref="B10:B13"/>
    <mergeCell ref="C10:C13"/>
    <mergeCell ref="B15:C16"/>
    <mergeCell ref="Q39:R39"/>
    <mergeCell ref="E11:G11"/>
    <mergeCell ref="H11:M12"/>
    <mergeCell ref="P8:P9"/>
    <mergeCell ref="R8:R9"/>
    <mergeCell ref="P14:P15"/>
    <mergeCell ref="P10:P11"/>
    <mergeCell ref="R12:R13"/>
    <mergeCell ref="R14:R15"/>
    <mergeCell ref="O14:O15"/>
    <mergeCell ref="Q15:Q16"/>
    <mergeCell ref="M14:M15"/>
    <mergeCell ref="L14:L15"/>
    <mergeCell ref="M5:M6"/>
    <mergeCell ref="M9:M10"/>
    <mergeCell ref="P12:P13"/>
    <mergeCell ref="Q8:Q9"/>
    <mergeCell ref="O8:O9"/>
    <mergeCell ref="O10:O11"/>
    <mergeCell ref="O12:O13"/>
    <mergeCell ref="Q21:Q22"/>
    <mergeCell ref="R21:R22"/>
    <mergeCell ref="R17:R19"/>
    <mergeCell ref="O17:O19"/>
    <mergeCell ref="P17:P19"/>
    <mergeCell ref="Q17:Q19"/>
    <mergeCell ref="P21:P22"/>
    <mergeCell ref="O21:O22"/>
    <mergeCell ref="B1:C1"/>
    <mergeCell ref="E1:M2"/>
    <mergeCell ref="F3:K3"/>
    <mergeCell ref="F4:K4"/>
    <mergeCell ref="K5:K6"/>
    <mergeCell ref="L5:L6"/>
    <mergeCell ref="M7:M8"/>
    <mergeCell ref="E7:E8"/>
    <mergeCell ref="E5:E6"/>
    <mergeCell ref="L7:L8"/>
    <mergeCell ref="K7:K8"/>
    <mergeCell ref="F7:J8"/>
    <mergeCell ref="A20:A21"/>
    <mergeCell ref="B5:C6"/>
    <mergeCell ref="D5:D6"/>
    <mergeCell ref="B7:C9"/>
    <mergeCell ref="D7:D9"/>
    <mergeCell ref="F5:J6"/>
    <mergeCell ref="F13:K13"/>
    <mergeCell ref="F9:L10"/>
    <mergeCell ref="L19:L22"/>
    <mergeCell ref="D10:D13"/>
    <mergeCell ref="E9:E10"/>
    <mergeCell ref="F14:K15"/>
    <mergeCell ref="E14:E15"/>
    <mergeCell ref="J19:K20"/>
    <mergeCell ref="F19:H20"/>
    <mergeCell ref="I21:I22"/>
    <mergeCell ref="E16:M18"/>
    <mergeCell ref="A5:A6"/>
    <mergeCell ref="A7:A9"/>
    <mergeCell ref="A2:A4"/>
    <mergeCell ref="B2:B4"/>
    <mergeCell ref="C2:C4"/>
    <mergeCell ref="D2:D4"/>
    <mergeCell ref="J21:K22"/>
    <mergeCell ref="A10:A13"/>
    <mergeCell ref="D17:D22"/>
    <mergeCell ref="B20:B21"/>
    <mergeCell ref="D15:D16"/>
    <mergeCell ref="B17:B19"/>
    <mergeCell ref="C17:C22"/>
    <mergeCell ref="A15:A19"/>
    <mergeCell ref="E21:E22"/>
    <mergeCell ref="F21:H22"/>
    <mergeCell ref="B34:B38"/>
    <mergeCell ref="E31:E32"/>
    <mergeCell ref="E25:M25"/>
    <mergeCell ref="F36:L36"/>
    <mergeCell ref="E37:M37"/>
    <mergeCell ref="E29:E30"/>
    <mergeCell ref="J35:K35"/>
    <mergeCell ref="F29:H30"/>
    <mergeCell ref="I29:I30"/>
    <mergeCell ref="B23:C33"/>
    <mergeCell ref="A39:A40"/>
    <mergeCell ref="B39:B40"/>
    <mergeCell ref="D39:D40"/>
    <mergeCell ref="C34:C40"/>
    <mergeCell ref="D34:D38"/>
    <mergeCell ref="F33:H34"/>
    <mergeCell ref="F38:L38"/>
    <mergeCell ref="A23:A33"/>
    <mergeCell ref="D23:D33"/>
    <mergeCell ref="A34:A38"/>
    <mergeCell ref="J29:K30"/>
    <mergeCell ref="H39:I39"/>
    <mergeCell ref="J39:K39"/>
    <mergeCell ref="F35:H35"/>
    <mergeCell ref="E39:G39"/>
    <mergeCell ref="L39:M39"/>
    <mergeCell ref="J33:K34"/>
    <mergeCell ref="E33:E34"/>
    <mergeCell ref="M19:M22"/>
    <mergeCell ref="F24:L24"/>
    <mergeCell ref="F23:H23"/>
    <mergeCell ref="E19:E20"/>
    <mergeCell ref="Q44:R44"/>
    <mergeCell ref="E40:G40"/>
    <mergeCell ref="H40:I40"/>
    <mergeCell ref="J40:K40"/>
    <mergeCell ref="L40:M40"/>
    <mergeCell ref="Q43:R43"/>
    <mergeCell ref="R10:R11"/>
    <mergeCell ref="F31:H32"/>
    <mergeCell ref="I31:I32"/>
    <mergeCell ref="J31:K32"/>
    <mergeCell ref="M29:M34"/>
    <mergeCell ref="L29:L34"/>
    <mergeCell ref="I33:I34"/>
    <mergeCell ref="I19:I20"/>
    <mergeCell ref="J23:K23"/>
    <mergeCell ref="E26:M28"/>
  </mergeCells>
  <phoneticPr fontId="0" type="noConversion"/>
  <printOptions verticalCentered="1"/>
  <pageMargins left="0.19685039370078741" right="0.19685039370078741" top="0.39370078740157483" bottom="0.39370078740157483" header="0.51181102362204722" footer="0.51181102362204722"/>
  <pageSetup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liška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Diviš Vladimír</dc:creator>
  <cp:lastModifiedBy>Zboril</cp:lastModifiedBy>
  <cp:lastPrinted>2017-05-18T07:09:41Z</cp:lastPrinted>
  <dcterms:created xsi:type="dcterms:W3CDTF">2005-02-22T20:45:49Z</dcterms:created>
  <dcterms:modified xsi:type="dcterms:W3CDTF">2020-12-21T19:17:30Z</dcterms:modified>
</cp:coreProperties>
</file>